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nerstonebuildingbrands-my.sharepoint.com/personal/jennifer_braddy_cornerstone-bb_com/Documents/_website assets/_PDFs by Brand/Pro Academy PDFs/"/>
    </mc:Choice>
  </mc:AlternateContent>
  <xr:revisionPtr revIDLastSave="47" documentId="13_ncr:1_{2789A96E-75A6-4190-BFB4-F3940C7C66E1}" xr6:coauthVersionLast="47" xr6:coauthVersionMax="47" xr10:uidLastSave="{DABC432D-F140-483A-96E5-0F3D784C43E7}"/>
  <bookViews>
    <workbookView xWindow="-120" yWindow="-120" windowWidth="29040" windowHeight="15720" xr2:uid="{F73A70D5-8E40-4E28-8F71-AFD213981623}"/>
  </bookViews>
  <sheets>
    <sheet name="LAP CALCULATOR" sheetId="1" r:id="rId1"/>
    <sheet name="BOARD &amp; BAT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9" i="1" s="1"/>
  <c r="D13" i="2"/>
  <c r="D12" i="2"/>
  <c r="D11" i="2"/>
  <c r="D10" i="2"/>
  <c r="D9" i="2"/>
  <c r="D21" i="1"/>
  <c r="D17" i="1"/>
  <c r="D16" i="1"/>
  <c r="D15" i="1"/>
  <c r="D14" i="1"/>
  <c r="D12" i="1" l="1"/>
  <c r="D13" i="1"/>
  <c r="D18" i="1"/>
</calcChain>
</file>

<file path=xl/sharedStrings.xml><?xml version="1.0" encoding="utf-8"?>
<sst xmlns="http://schemas.openxmlformats.org/spreadsheetml/2006/main" count="59" uniqueCount="52">
  <si>
    <t>Initial Horizontal Squares Needed</t>
  </si>
  <si>
    <t>Horizontal Squares Needed Incl. Waste</t>
  </si>
  <si>
    <t>Top Course linear Feet</t>
  </si>
  <si>
    <t>Starter Strip linear feet</t>
  </si>
  <si>
    <t>Outside Corners Needed</t>
  </si>
  <si>
    <t>Input Waste %</t>
  </si>
  <si>
    <t>2-Part Adhesive</t>
  </si>
  <si>
    <t xml:space="preserve">Mixing Nozzle Tips </t>
  </si>
  <si>
    <t>2-Part Adhesive Gun</t>
  </si>
  <si>
    <t>40 12' 6" per box</t>
  </si>
  <si>
    <t>16 12' 0" Pcs per box (96SF)</t>
  </si>
  <si>
    <t>50 Pcs per box</t>
  </si>
  <si>
    <t>10 Pcs per box</t>
  </si>
  <si>
    <t>20 12' 0" Pcs per box</t>
  </si>
  <si>
    <t>24 12' 6" Pcs per box</t>
  </si>
  <si>
    <t>Individual</t>
  </si>
  <si>
    <t>24 Per Carton</t>
  </si>
  <si>
    <t>6 12' 0" Per box</t>
  </si>
  <si>
    <t>Horizontal Estimator (Nail Based Sheathing)</t>
  </si>
  <si>
    <t>For Non Nail Based Sheathing, add 15% to Bonding Plate and 2-Part Adhesive</t>
  </si>
  <si>
    <t>KEY</t>
  </si>
  <si>
    <t>INPUT FIELDS</t>
  </si>
  <si>
    <t>ESTIMATIONS</t>
  </si>
  <si>
    <r>
      <t xml:space="preserve">J Channel - </t>
    </r>
    <r>
      <rPr>
        <sz val="14"/>
        <color rgb="FFFF0000"/>
        <rFont val="Gotham"/>
        <family val="3"/>
      </rPr>
      <t xml:space="preserve">Order Per Piece </t>
    </r>
    <r>
      <rPr>
        <b/>
        <i/>
        <sz val="14"/>
        <color rgb="FFFF0000"/>
        <rFont val="Gotham"/>
        <family val="3"/>
      </rPr>
      <t>(Add 2 Per inside corner)</t>
    </r>
  </si>
  <si>
    <r>
      <t xml:space="preserve">Plank Boxes Needed </t>
    </r>
    <r>
      <rPr>
        <sz val="14"/>
        <color rgb="FFFF0000"/>
        <rFont val="Gotham"/>
        <family val="3"/>
      </rPr>
      <t>(Carton)</t>
    </r>
  </si>
  <si>
    <r>
      <t xml:space="preserve">Bonding Plate </t>
    </r>
    <r>
      <rPr>
        <sz val="14"/>
        <color rgb="FFFF0000"/>
        <rFont val="Gotham"/>
        <family val="3"/>
      </rPr>
      <t>(Carton)</t>
    </r>
  </si>
  <si>
    <r>
      <t xml:space="preserve">Top Course Mending Strip </t>
    </r>
    <r>
      <rPr>
        <sz val="14"/>
        <color rgb="FFFF0000"/>
        <rFont val="Gotham"/>
        <family val="3"/>
      </rPr>
      <t>(Pieces)</t>
    </r>
  </si>
  <si>
    <r>
      <t xml:space="preserve">Top Course Face Plate </t>
    </r>
    <r>
      <rPr>
        <sz val="14"/>
        <color rgb="FFFF0000"/>
        <rFont val="Gotham"/>
        <family val="3"/>
      </rPr>
      <t>(Pieces)</t>
    </r>
  </si>
  <si>
    <r>
      <t xml:space="preserve">Top Course Back Plate </t>
    </r>
    <r>
      <rPr>
        <sz val="14"/>
        <color rgb="FFFF0000"/>
        <rFont val="Gotham"/>
        <family val="3"/>
      </rPr>
      <t>(Pieces)</t>
    </r>
  </si>
  <si>
    <r>
      <t>Starter Strip</t>
    </r>
    <r>
      <rPr>
        <b/>
        <sz val="14"/>
        <color rgb="FFFF0000"/>
        <rFont val="Gotham"/>
        <family val="3"/>
      </rPr>
      <t xml:space="preserve"> </t>
    </r>
    <r>
      <rPr>
        <sz val="14"/>
        <color rgb="FFFF0000"/>
        <rFont val="Gotham"/>
        <family val="3"/>
      </rPr>
      <t>(Pieces)</t>
    </r>
  </si>
  <si>
    <r>
      <t xml:space="preserve">Outside Corners (12') </t>
    </r>
    <r>
      <rPr>
        <sz val="14"/>
        <color rgb="FFFF0000"/>
        <rFont val="Gotham"/>
        <family val="3"/>
      </rPr>
      <t>(Carton)</t>
    </r>
  </si>
  <si>
    <t>Notes</t>
  </si>
  <si>
    <t>Board &amp; Batten Estimator</t>
  </si>
  <si>
    <t>Input B&amp;B Squares Needed</t>
  </si>
  <si>
    <t>Total Pcs J Channel Needed</t>
  </si>
  <si>
    <t>Total Split J Back Pcs Needed</t>
  </si>
  <si>
    <t>Total Split J Faceplate Pcs Needed</t>
  </si>
  <si>
    <t>Total Outside Corners Needed</t>
  </si>
  <si>
    <t>Total Finish Trim Needed</t>
  </si>
  <si>
    <t>12 - 10' Pcs per box  (120 SF)</t>
  </si>
  <si>
    <t>40 12' 6" Pcs per Box</t>
  </si>
  <si>
    <t>20 12' 6" Pcs per box</t>
  </si>
  <si>
    <t>6 Pcs per box</t>
  </si>
  <si>
    <r>
      <t xml:space="preserve">B&amp;B Boxes </t>
    </r>
    <r>
      <rPr>
        <sz val="14"/>
        <color rgb="FFFF0000"/>
        <rFont val="Gotham"/>
        <family val="3"/>
      </rPr>
      <t>(Cartons)</t>
    </r>
  </si>
  <si>
    <r>
      <t xml:space="preserve">J Channel Boxes </t>
    </r>
    <r>
      <rPr>
        <sz val="14"/>
        <color rgb="FFFF0000"/>
        <rFont val="Gotham"/>
        <family val="3"/>
      </rPr>
      <t>(Cartons)</t>
    </r>
  </si>
  <si>
    <r>
      <t xml:space="preserve">Split J J Back Boxes </t>
    </r>
    <r>
      <rPr>
        <sz val="14"/>
        <color rgb="FFFF0000"/>
        <rFont val="Gotham"/>
        <family val="3"/>
      </rPr>
      <t>(Cartons)</t>
    </r>
  </si>
  <si>
    <r>
      <t xml:space="preserve">Split J faceplate Boxes </t>
    </r>
    <r>
      <rPr>
        <sz val="14"/>
        <color rgb="FFFF0000"/>
        <rFont val="Gotham"/>
        <family val="3"/>
      </rPr>
      <t>(Cartons)</t>
    </r>
  </si>
  <si>
    <r>
      <t xml:space="preserve">Total Outside Corner Boxes </t>
    </r>
    <r>
      <rPr>
        <sz val="14"/>
        <color rgb="FFFF0000"/>
        <rFont val="Gotham"/>
        <family val="3"/>
      </rPr>
      <t>(Cartons)</t>
    </r>
  </si>
  <si>
    <r>
      <rPr>
        <sz val="14"/>
        <color rgb="FFFF0000"/>
        <rFont val="Gotham"/>
        <family val="3"/>
      </rPr>
      <t>Waste not factored.</t>
    </r>
    <r>
      <rPr>
        <sz val="14"/>
        <color theme="1"/>
        <rFont val="Gotham"/>
        <family val="3"/>
      </rPr>
      <t xml:space="preserve"> Must add appropriate waste per job</t>
    </r>
  </si>
  <si>
    <t>Insert Outside Corners and J Channel</t>
  </si>
  <si>
    <t>Mixing Nozzle Tips can be ordered individually or by carton</t>
  </si>
  <si>
    <t>Insert total Outside Corners &amp; Finish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</si>
</sst>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/>
      <name val="Gotham"/>
      <family val="3"/>
    </font>
    <font>
      <sz val="14"/>
      <color theme="1"/>
      <name val="Gotham"/>
      <family val="3"/>
    </font>
    <font>
      <sz val="14"/>
      <color theme="0"/>
      <name val="Gotham"/>
      <family val="3"/>
    </font>
    <font>
      <sz val="14"/>
      <color rgb="FFFF0000"/>
      <name val="Gotham"/>
      <family val="3"/>
    </font>
    <font>
      <b/>
      <i/>
      <sz val="14"/>
      <color rgb="FFFF0000"/>
      <name val="Gotham"/>
      <family val="3"/>
    </font>
    <font>
      <sz val="14"/>
      <name val="Gotham"/>
      <family val="3"/>
    </font>
    <font>
      <b/>
      <sz val="14"/>
      <color rgb="FFFF0000"/>
      <name val="Gotham"/>
      <family val="3"/>
    </font>
    <font>
      <b/>
      <sz val="18"/>
      <color theme="1"/>
      <name val="Gotham"/>
      <family val="3"/>
    </font>
    <font>
      <b/>
      <sz val="14"/>
      <color theme="1"/>
      <name val="Gotham"/>
      <family val="3"/>
    </font>
    <font>
      <b/>
      <sz val="16"/>
      <color theme="0"/>
      <name val="Gotham"/>
      <family val="3"/>
    </font>
    <font>
      <b/>
      <sz val="18"/>
      <color theme="0"/>
      <name val="Gotham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6279"/>
        <bgColor indexed="64"/>
      </patternFill>
    </fill>
    <fill>
      <patternFill patternType="solid">
        <fgColor rgb="FFEFCE41"/>
        <bgColor indexed="64"/>
      </patternFill>
    </fill>
    <fill>
      <patternFill patternType="solid">
        <fgColor rgb="FF333132"/>
        <bgColor indexed="64"/>
      </patternFill>
    </fill>
    <fill>
      <patternFill patternType="solid">
        <fgColor rgb="FF6364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3" fillId="4" borderId="2" xfId="0" applyNumberFormat="1" applyFont="1" applyFill="1" applyBorder="1" applyAlignment="1" applyProtection="1">
      <alignment horizontal="center" wrapText="1"/>
      <protection locked="0"/>
    </xf>
    <xf numFmtId="1" fontId="4" fillId="5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Alignment="1">
      <alignment horizontal="left" wrapText="1"/>
    </xf>
    <xf numFmtId="2" fontId="3" fillId="0" borderId="2" xfId="0" applyNumberFormat="1" applyFont="1" applyBorder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>
      <alignment horizontal="center" wrapText="1"/>
    </xf>
    <xf numFmtId="9" fontId="3" fillId="4" borderId="2" xfId="3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3" borderId="5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 readingOrder="1"/>
    </xf>
    <xf numFmtId="1" fontId="4" fillId="5" borderId="2" xfId="1" applyNumberFormat="1" applyFont="1" applyFill="1" applyBorder="1" applyAlignment="1" applyProtection="1">
      <alignment horizontal="center" wrapText="1"/>
    </xf>
    <xf numFmtId="0" fontId="3" fillId="2" borderId="2" xfId="0" applyFont="1" applyFill="1" applyBorder="1" applyAlignment="1">
      <alignment horizontal="left" wrapText="1"/>
    </xf>
    <xf numFmtId="2" fontId="3" fillId="0" borderId="2" xfId="0" applyNumberFormat="1" applyFont="1" applyBorder="1" applyAlignment="1">
      <alignment horizontal="left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1" fontId="3" fillId="4" borderId="2" xfId="0" applyNumberFormat="1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1" fontId="3" fillId="4" borderId="12" xfId="0" applyNumberFormat="1" applyFont="1" applyFill="1" applyBorder="1" applyAlignment="1" applyProtection="1">
      <alignment horizontal="center" wrapText="1"/>
      <protection locked="0"/>
    </xf>
    <xf numFmtId="1" fontId="4" fillId="5" borderId="13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 wrapText="1"/>
    </xf>
    <xf numFmtId="164" fontId="2" fillId="6" borderId="8" xfId="2" applyNumberFormat="1" applyFont="1" applyFill="1" applyBorder="1" applyAlignment="1" applyProtection="1">
      <alignment horizontal="center" vertical="center" wrapText="1"/>
    </xf>
    <xf numFmtId="164" fontId="2" fillId="6" borderId="5" xfId="2" applyNumberFormat="1" applyFont="1" applyFill="1" applyBorder="1" applyAlignment="1" applyProtection="1">
      <alignment horizontal="center" vertical="center" wrapText="1"/>
    </xf>
    <xf numFmtId="164" fontId="2" fillId="6" borderId="3" xfId="2" applyNumberFormat="1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36466"/>
      <color rgb="FF466279"/>
      <color rgb="FFEFCE41"/>
      <color rgb="FF333132"/>
      <color rgb="FFEFB940"/>
      <color rgb="FFEFB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133350</xdr:rowOff>
    </xdr:from>
    <xdr:to>
      <xdr:col>1</xdr:col>
      <xdr:colOff>3686174</xdr:colOff>
      <xdr:row>0</xdr:row>
      <xdr:rowOff>572363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5177E3-404A-8A25-19CA-132D6952C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133350"/>
          <a:ext cx="3667125" cy="439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123825</xdr:rowOff>
    </xdr:from>
    <xdr:to>
      <xdr:col>1</xdr:col>
      <xdr:colOff>3667125</xdr:colOff>
      <xdr:row>0</xdr:row>
      <xdr:rowOff>562838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F1B583-420A-4B70-8C98-AF1ABEE7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825"/>
          <a:ext cx="3667125" cy="439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CAB6-BDBA-4AC4-9678-74F74586323E}">
  <sheetPr>
    <pageSetUpPr fitToPage="1"/>
  </sheetPr>
  <dimension ref="B1:E25"/>
  <sheetViews>
    <sheetView showGridLines="0" tabSelected="1" zoomScaleNormal="100" workbookViewId="0">
      <selection activeCell="D5" sqref="D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7.25" x14ac:dyDescent="0.2"/>
  <cols>
    <col min="1" max="1" width="9.140625" style="1" customWidth="1"/>
    <col min="2" max="2" width="77.85546875" style="1" bestFit="1" customWidth="1"/>
    <col min="3" max="3" width="12" style="1" hidden="1" customWidth="1"/>
    <col min="4" max="4" width="14.28515625" style="2" customWidth="1"/>
    <col min="5" max="5" width="39.5703125" style="1" customWidth="1"/>
    <col min="6" max="6" width="24.85546875" style="1" customWidth="1"/>
    <col min="7" max="16384" width="9.140625" style="1"/>
  </cols>
  <sheetData>
    <row r="1" spans="2:5" ht="47.25" customHeight="1" x14ac:dyDescent="0.2"/>
    <row r="3" spans="2:5" s="21" customFormat="1" ht="30" customHeight="1" x14ac:dyDescent="0.25">
      <c r="B3" s="27" t="s">
        <v>18</v>
      </c>
      <c r="C3" s="27"/>
      <c r="D3" s="27"/>
      <c r="E3" s="20"/>
    </row>
    <row r="4" spans="2:5" ht="27" customHeight="1" x14ac:dyDescent="0.2">
      <c r="B4" s="28" t="s">
        <v>19</v>
      </c>
      <c r="C4" s="29"/>
      <c r="D4" s="30"/>
      <c r="E4" s="5"/>
    </row>
    <row r="5" spans="2:5" x14ac:dyDescent="0.2">
      <c r="B5" s="6" t="s">
        <v>0</v>
      </c>
      <c r="C5" s="7"/>
      <c r="D5" s="3">
        <v>25</v>
      </c>
      <c r="E5" s="5"/>
    </row>
    <row r="6" spans="2:5" hidden="1" x14ac:dyDescent="0.2">
      <c r="B6" s="8" t="s">
        <v>1</v>
      </c>
      <c r="C6" s="9"/>
      <c r="D6" s="22">
        <f>D5*(1+D10)</f>
        <v>25</v>
      </c>
    </row>
    <row r="7" spans="2:5" x14ac:dyDescent="0.2">
      <c r="B7" s="8" t="s">
        <v>2</v>
      </c>
      <c r="C7" s="9"/>
      <c r="D7" s="3">
        <v>100</v>
      </c>
    </row>
    <row r="8" spans="2:5" x14ac:dyDescent="0.2">
      <c r="B8" s="8" t="s">
        <v>3</v>
      </c>
      <c r="C8" s="9"/>
      <c r="D8" s="3">
        <v>300</v>
      </c>
    </row>
    <row r="9" spans="2:5" x14ac:dyDescent="0.2">
      <c r="B9" s="8" t="s">
        <v>4</v>
      </c>
      <c r="C9" s="10">
        <v>6</v>
      </c>
      <c r="D9" s="3">
        <v>12</v>
      </c>
    </row>
    <row r="10" spans="2:5" x14ac:dyDescent="0.2">
      <c r="B10" s="8" t="s">
        <v>5</v>
      </c>
      <c r="C10" s="9"/>
      <c r="D10" s="11">
        <v>0</v>
      </c>
      <c r="E10" s="12"/>
    </row>
    <row r="11" spans="2:5" x14ac:dyDescent="0.2">
      <c r="B11" s="8" t="s">
        <v>23</v>
      </c>
      <c r="C11" s="13"/>
      <c r="D11" s="3">
        <v>160</v>
      </c>
      <c r="E11" s="14" t="s">
        <v>9</v>
      </c>
    </row>
    <row r="12" spans="2:5" ht="17.25" customHeight="1" x14ac:dyDescent="0.2">
      <c r="B12" s="8" t="s">
        <v>24</v>
      </c>
      <c r="C12" s="15">
        <v>0.96</v>
      </c>
      <c r="D12" s="4">
        <f>ROUNDUP((D6/C12),-0.1)</f>
        <v>27</v>
      </c>
      <c r="E12" s="14" t="s">
        <v>10</v>
      </c>
    </row>
    <row r="13" spans="2:5" x14ac:dyDescent="0.2">
      <c r="B13" s="16" t="s">
        <v>25</v>
      </c>
      <c r="C13" s="15"/>
      <c r="D13" s="17">
        <f>ROUNDUP(((11*D6)/50),0.1)</f>
        <v>6</v>
      </c>
      <c r="E13" s="14" t="s">
        <v>11</v>
      </c>
    </row>
    <row r="14" spans="2:5" x14ac:dyDescent="0.2">
      <c r="B14" s="16" t="s">
        <v>26</v>
      </c>
      <c r="C14" s="15">
        <v>12</v>
      </c>
      <c r="D14" s="17">
        <f>ROUNDUP((D7/C14)*(1+D10),0.1)</f>
        <v>9</v>
      </c>
      <c r="E14" s="14" t="s">
        <v>12</v>
      </c>
    </row>
    <row r="15" spans="2:5" x14ac:dyDescent="0.2">
      <c r="B15" s="16" t="s">
        <v>27</v>
      </c>
      <c r="C15" s="15">
        <v>12</v>
      </c>
      <c r="D15" s="17">
        <f>ROUNDUP((D7/C15)*(1+D10),0.1)</f>
        <v>9</v>
      </c>
      <c r="E15" s="14" t="s">
        <v>13</v>
      </c>
    </row>
    <row r="16" spans="2:5" x14ac:dyDescent="0.2">
      <c r="B16" s="16" t="s">
        <v>28</v>
      </c>
      <c r="C16" s="15">
        <v>12</v>
      </c>
      <c r="D16" s="17">
        <f>ROUNDUP((D7/C16)*(1+D10),0.1)</f>
        <v>9</v>
      </c>
      <c r="E16" s="14" t="s">
        <v>13</v>
      </c>
    </row>
    <row r="17" spans="2:5" x14ac:dyDescent="0.2">
      <c r="B17" s="16" t="s">
        <v>29</v>
      </c>
      <c r="C17" s="15">
        <v>12.5</v>
      </c>
      <c r="D17" s="17">
        <f>ROUNDUP(D8/C17*(1+D10),0.1)</f>
        <v>24</v>
      </c>
      <c r="E17" s="14" t="s">
        <v>14</v>
      </c>
    </row>
    <row r="18" spans="2:5" x14ac:dyDescent="0.2">
      <c r="B18" s="16" t="s">
        <v>6</v>
      </c>
      <c r="C18" s="15">
        <v>4</v>
      </c>
      <c r="D18" s="17">
        <f>ROUNDUP(D6/C18,0.1)</f>
        <v>7</v>
      </c>
      <c r="E18" s="14" t="s">
        <v>15</v>
      </c>
    </row>
    <row r="19" spans="2:5" x14ac:dyDescent="0.2">
      <c r="B19" s="18" t="s">
        <v>7</v>
      </c>
      <c r="C19" s="15">
        <v>3</v>
      </c>
      <c r="D19" s="4">
        <f>D6*C19</f>
        <v>75</v>
      </c>
      <c r="E19" s="14" t="s">
        <v>16</v>
      </c>
    </row>
    <row r="20" spans="2:5" x14ac:dyDescent="0.2">
      <c r="B20" s="8" t="s">
        <v>8</v>
      </c>
      <c r="C20" s="19"/>
      <c r="D20" s="4">
        <v>1</v>
      </c>
      <c r="E20" s="14" t="s">
        <v>15</v>
      </c>
    </row>
    <row r="21" spans="2:5" x14ac:dyDescent="0.2">
      <c r="B21" s="8" t="s">
        <v>30</v>
      </c>
      <c r="C21" s="7"/>
      <c r="D21" s="4">
        <f>ROUNDUP(D9/C9,0.1)</f>
        <v>2</v>
      </c>
      <c r="E21" s="14" t="s">
        <v>17</v>
      </c>
    </row>
    <row r="22" spans="2:5" ht="18" thickBot="1" x14ac:dyDescent="0.25"/>
    <row r="23" spans="2:5" ht="18.75" x14ac:dyDescent="0.2">
      <c r="B23" s="31" t="s">
        <v>31</v>
      </c>
      <c r="C23" s="32"/>
      <c r="D23" s="32"/>
      <c r="E23" s="23" t="s">
        <v>20</v>
      </c>
    </row>
    <row r="24" spans="2:5" x14ac:dyDescent="0.2">
      <c r="B24" s="33" t="s">
        <v>50</v>
      </c>
      <c r="C24" s="34"/>
      <c r="D24" s="34"/>
      <c r="E24" s="24" t="s">
        <v>21</v>
      </c>
    </row>
    <row r="25" spans="2:5" ht="18" thickBot="1" x14ac:dyDescent="0.25">
      <c r="B25" s="35" t="s">
        <v>49</v>
      </c>
      <c r="C25" s="36"/>
      <c r="D25" s="36"/>
      <c r="E25" s="25" t="s">
        <v>22</v>
      </c>
    </row>
  </sheetData>
  <sheetProtection selectLockedCells="1"/>
  <protectedRanges>
    <protectedRange algorithmName="SHA-512" hashValue="E03gMRctTCdyM/IZXsAIYnbqERya2YFIJDkUaUVGuHlPZVQK8Jw23hYcLr0pobVY+/kc4wnUuYB5RblkQNRI1A==" saltValue="SXVcbeY9zyxr3ZKCZyLXCg==" spinCount="100000" sqref="D5:D11" name="INPUT CELLS"/>
  </protectedRanges>
  <mergeCells count="5">
    <mergeCell ref="B3:D3"/>
    <mergeCell ref="B4:D4"/>
    <mergeCell ref="B23:D23"/>
    <mergeCell ref="B24:D24"/>
    <mergeCell ref="B25:D25"/>
  </mergeCells>
  <pageMargins left="0.5" right="0.5" top="0.75" bottom="0.7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603F7-8526-4C41-B90C-AF913E689717}">
  <sheetPr>
    <pageSetUpPr fitToPage="1"/>
  </sheetPr>
  <dimension ref="B1:E17"/>
  <sheetViews>
    <sheetView showGridLines="0" showRowColHeaders="0" showRuler="0" zoomScaleNormal="100" workbookViewId="0">
      <selection activeCell="D3" sqref="D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7.25" x14ac:dyDescent="0.2"/>
  <cols>
    <col min="1" max="1" width="9.140625" style="1"/>
    <col min="2" max="2" width="77.85546875" style="1" bestFit="1" customWidth="1"/>
    <col min="3" max="3" width="12" style="1" hidden="1" customWidth="1"/>
    <col min="4" max="4" width="14.28515625" style="2" customWidth="1"/>
    <col min="5" max="5" width="39.5703125" style="1" customWidth="1"/>
    <col min="6" max="6" width="24.85546875" style="1" customWidth="1"/>
    <col min="7" max="16384" width="9.140625" style="1"/>
  </cols>
  <sheetData>
    <row r="1" spans="2:5" ht="64.5" customHeight="1" x14ac:dyDescent="0.2"/>
    <row r="2" spans="2:5" s="21" customFormat="1" ht="30" customHeight="1" x14ac:dyDescent="0.25">
      <c r="B2" s="27" t="s">
        <v>32</v>
      </c>
      <c r="C2" s="27"/>
      <c r="D2" s="27"/>
      <c r="E2" s="20"/>
    </row>
    <row r="3" spans="2:5" x14ac:dyDescent="0.2">
      <c r="B3" s="6" t="s">
        <v>33</v>
      </c>
      <c r="C3" s="7"/>
      <c r="D3" s="3">
        <v>25</v>
      </c>
      <c r="E3" s="5"/>
    </row>
    <row r="4" spans="2:5" x14ac:dyDescent="0.2">
      <c r="B4" s="8" t="s">
        <v>34</v>
      </c>
      <c r="C4" s="9"/>
      <c r="D4" s="3">
        <v>100</v>
      </c>
    </row>
    <row r="5" spans="2:5" x14ac:dyDescent="0.2">
      <c r="B5" s="8" t="s">
        <v>35</v>
      </c>
      <c r="C5" s="9"/>
      <c r="D5" s="3">
        <v>45</v>
      </c>
    </row>
    <row r="6" spans="2:5" x14ac:dyDescent="0.2">
      <c r="B6" s="8" t="s">
        <v>36</v>
      </c>
      <c r="C6" s="9"/>
      <c r="D6" s="3">
        <v>45</v>
      </c>
    </row>
    <row r="7" spans="2:5" x14ac:dyDescent="0.2">
      <c r="B7" s="8" t="s">
        <v>37</v>
      </c>
      <c r="C7" s="10">
        <v>6</v>
      </c>
      <c r="D7" s="3">
        <v>12</v>
      </c>
    </row>
    <row r="8" spans="2:5" x14ac:dyDescent="0.2">
      <c r="B8" s="8" t="s">
        <v>38</v>
      </c>
      <c r="C8" s="9"/>
      <c r="D8" s="3">
        <v>5</v>
      </c>
      <c r="E8" s="12"/>
    </row>
    <row r="9" spans="2:5" ht="17.25" customHeight="1" x14ac:dyDescent="0.2">
      <c r="B9" s="8" t="s">
        <v>43</v>
      </c>
      <c r="C9" s="26">
        <v>1.2</v>
      </c>
      <c r="D9" s="4">
        <f>ROUNDUP(D3/C9,-0.1)</f>
        <v>21</v>
      </c>
      <c r="E9" s="14" t="s">
        <v>39</v>
      </c>
    </row>
    <row r="10" spans="2:5" x14ac:dyDescent="0.2">
      <c r="B10" s="8" t="s">
        <v>44</v>
      </c>
      <c r="C10" s="10">
        <v>40</v>
      </c>
      <c r="D10" s="17">
        <f>ROUNDUP(D4/C10,-0.1)</f>
        <v>3</v>
      </c>
      <c r="E10" s="14" t="s">
        <v>40</v>
      </c>
    </row>
    <row r="11" spans="2:5" x14ac:dyDescent="0.2">
      <c r="B11" s="16" t="s">
        <v>45</v>
      </c>
      <c r="C11" s="10">
        <v>20</v>
      </c>
      <c r="D11" s="17">
        <f>ROUNDUP(D5/C11,-0.1)</f>
        <v>3</v>
      </c>
      <c r="E11" s="14" t="s">
        <v>41</v>
      </c>
    </row>
    <row r="12" spans="2:5" x14ac:dyDescent="0.2">
      <c r="B12" s="16" t="s">
        <v>46</v>
      </c>
      <c r="C12" s="10">
        <v>20</v>
      </c>
      <c r="D12" s="17">
        <f>ROUNDUP(D6/C12,-0.1)</f>
        <v>3</v>
      </c>
      <c r="E12" s="14" t="s">
        <v>41</v>
      </c>
    </row>
    <row r="13" spans="2:5" x14ac:dyDescent="0.2">
      <c r="B13" s="16" t="s">
        <v>47</v>
      </c>
      <c r="C13" s="15"/>
      <c r="D13" s="17">
        <f>ROUNDUP(D7/C7,-0.1)</f>
        <v>2</v>
      </c>
      <c r="E13" s="14" t="s">
        <v>42</v>
      </c>
    </row>
    <row r="14" spans="2:5" ht="18" thickBot="1" x14ac:dyDescent="0.25"/>
    <row r="15" spans="2:5" ht="18.75" x14ac:dyDescent="0.2">
      <c r="B15" s="31" t="s">
        <v>31</v>
      </c>
      <c r="C15" s="32"/>
      <c r="D15" s="32"/>
      <c r="E15" s="23" t="s">
        <v>20</v>
      </c>
    </row>
    <row r="16" spans="2:5" ht="17.25" customHeight="1" x14ac:dyDescent="0.2">
      <c r="B16" s="33" t="s">
        <v>48</v>
      </c>
      <c r="C16" s="34"/>
      <c r="D16" s="37"/>
      <c r="E16" s="24" t="s">
        <v>21</v>
      </c>
    </row>
    <row r="17" spans="2:5" ht="18" thickBot="1" x14ac:dyDescent="0.25">
      <c r="B17" s="38" t="s">
        <v>51</v>
      </c>
      <c r="C17" s="39"/>
      <c r="D17" s="40"/>
      <c r="E17" s="25" t="s">
        <v>22</v>
      </c>
    </row>
  </sheetData>
  <sheetProtection sheet="1" scenarios="1" selectLockedCells="1"/>
  <protectedRanges>
    <protectedRange algorithmName="SHA-512" hashValue="E03gMRctTCdyM/IZXsAIYnbqERya2YFIJDkUaUVGuHlPZVQK8Jw23hYcLr0pobVY+/kc4wnUuYB5RblkQNRI1A==" saltValue="SXVcbeY9zyxr3ZKCZyLXCg==" spinCount="100000" sqref="D3:D8" name="INPUT CELLS"/>
  </protectedRanges>
  <mergeCells count="4">
    <mergeCell ref="B2:D2"/>
    <mergeCell ref="B15:D15"/>
    <mergeCell ref="B16:D16"/>
    <mergeCell ref="B17:D17"/>
  </mergeCells>
  <pageMargins left="0.5" right="0.5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 CALCULATOR</vt:lpstr>
      <vt:lpstr>BOARD &amp; BATTEN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Braddy</dc:creator>
  <cp:lastModifiedBy>Jennifer Braddy</cp:lastModifiedBy>
  <cp:lastPrinted>2025-10-07T14:26:24Z</cp:lastPrinted>
  <dcterms:created xsi:type="dcterms:W3CDTF">2025-10-06T13:53:14Z</dcterms:created>
  <dcterms:modified xsi:type="dcterms:W3CDTF">2025-10-07T14:43:09Z</dcterms:modified>
</cp:coreProperties>
</file>